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8130" activeTab="0"/>
  </bookViews>
  <sheets>
    <sheet name="Водопровод" sheetId="1" r:id="rId1"/>
  </sheets>
  <definedNames/>
  <calcPr fullCalcOnLoad="1"/>
</workbook>
</file>

<file path=xl/sharedStrings.xml><?xml version="1.0" encoding="utf-8"?>
<sst xmlns="http://schemas.openxmlformats.org/spreadsheetml/2006/main" count="87" uniqueCount="53">
  <si>
    <t>№ п\п</t>
  </si>
  <si>
    <t xml:space="preserve">Наименование работ и затрат с учетом материалов </t>
  </si>
  <si>
    <t>ед.изм.</t>
  </si>
  <si>
    <t>цена единицы с НДС, руб.</t>
  </si>
  <si>
    <t>Полная стоимость с НДС, руб.</t>
  </si>
  <si>
    <t xml:space="preserve">Примечание </t>
  </si>
  <si>
    <t>Объем</t>
  </si>
  <si>
    <t xml:space="preserve">Материалы: ПЕСОК </t>
  </si>
  <si>
    <t>м3</t>
  </si>
  <si>
    <t>Устройство песчаного основания    (работа)                               Объем = Шир*длина</t>
  </si>
  <si>
    <t>шт</t>
  </si>
  <si>
    <t xml:space="preserve">ГИДРАВЛИЧЕСКИЕ ИСПЫТАНИЯ </t>
  </si>
  <si>
    <t xml:space="preserve">ИТОГО РАБОТА: </t>
  </si>
  <si>
    <t xml:space="preserve">ИТОГО Материалы: </t>
  </si>
  <si>
    <t>м2</t>
  </si>
  <si>
    <t xml:space="preserve">Песок материалы: </t>
  </si>
  <si>
    <t xml:space="preserve">СОГЛАСОВАНИЯ , ПРОМЫВКА, ПОЛУЧЕНИЕ акта ТО </t>
  </si>
  <si>
    <t xml:space="preserve">Вывоз грунта                                                                            </t>
  </si>
  <si>
    <t xml:space="preserve">Согласования с разрешительными органами </t>
  </si>
  <si>
    <t xml:space="preserve">Обратная засыпка песком                    V=(Вв+Вн)/2*h*L-(объем трубы) </t>
  </si>
  <si>
    <t xml:space="preserve">Согласования с владельцами сетей </t>
  </si>
  <si>
    <t xml:space="preserve">ИТОГО работа </t>
  </si>
  <si>
    <t xml:space="preserve">Итого материалы </t>
  </si>
  <si>
    <r>
      <t>м</t>
    </r>
    <r>
      <rPr>
        <sz val="11"/>
        <color indexed="8"/>
        <rFont val="Calibri"/>
        <family val="2"/>
      </rPr>
      <t>³</t>
    </r>
  </si>
  <si>
    <t>пм</t>
  </si>
  <si>
    <t xml:space="preserve">ИТОГО по разделу: </t>
  </si>
  <si>
    <t xml:space="preserve">По канализации  (15000 руб.- участок) </t>
  </si>
  <si>
    <t>Монтаж колодцев, прокладка трубопроводов</t>
  </si>
  <si>
    <t>Демонтаж асфальта</t>
  </si>
  <si>
    <t>демонтаж асфальта</t>
  </si>
  <si>
    <t xml:space="preserve">вывоз асфальта </t>
  </si>
  <si>
    <t xml:space="preserve">Резка асфальта </t>
  </si>
  <si>
    <t xml:space="preserve">щебень </t>
  </si>
  <si>
    <r>
      <t>Обратная засыпка щебнем                                                                  V=Вв*L*h, где h=h</t>
    </r>
    <r>
      <rPr>
        <vertAlign val="subscript"/>
        <sz val="11"/>
        <color indexed="8"/>
        <rFont val="Calibri"/>
        <family val="2"/>
      </rPr>
      <t>по профилю</t>
    </r>
    <r>
      <rPr>
        <sz val="11"/>
        <color theme="1"/>
        <rFont val="Calibri"/>
        <family val="2"/>
      </rPr>
      <t xml:space="preserve"> - (0,2+0,5+Дн)</t>
    </r>
  </si>
  <si>
    <t xml:space="preserve">восстановление асфальта </t>
  </si>
  <si>
    <t xml:space="preserve">Получение актов ТО и подготовка ИД </t>
  </si>
  <si>
    <r>
      <t>Обратная засыпка грунтом                                                                V=Вв*L*h, где h=h</t>
    </r>
    <r>
      <rPr>
        <vertAlign val="subscript"/>
        <sz val="11"/>
        <color indexed="8"/>
        <rFont val="Calibri"/>
        <family val="2"/>
      </rPr>
      <t>по профилю</t>
    </r>
    <r>
      <rPr>
        <sz val="11"/>
        <color theme="1"/>
        <rFont val="Calibri"/>
        <family val="2"/>
      </rPr>
      <t xml:space="preserve"> - (0,2+0,5+Дн)</t>
    </r>
  </si>
  <si>
    <t xml:space="preserve">ЗЕМЛЯНЫЕ РАБОТЫ по разработке котлованов 3х3 - 2 шт. </t>
  </si>
  <si>
    <r>
      <t xml:space="preserve">Разработка  котлована 3х3. H=2 м                                                                                                                                           </t>
    </r>
    <r>
      <rPr>
        <u val="single"/>
        <sz val="11"/>
        <color indexed="8"/>
        <rFont val="Calibri"/>
        <family val="2"/>
      </rPr>
      <t xml:space="preserve">V= Вв+Вн </t>
    </r>
    <r>
      <rPr>
        <sz val="11"/>
        <color theme="1"/>
        <rFont val="Calibri"/>
        <family val="2"/>
      </rPr>
      <t>*h*L                                                                                                     2</t>
    </r>
  </si>
  <si>
    <r>
      <t xml:space="preserve">Разработка  траншеи  L=5 п.м. H=2 м                                                                                                                                           </t>
    </r>
    <r>
      <rPr>
        <u val="single"/>
        <sz val="11"/>
        <color indexed="8"/>
        <rFont val="Calibri"/>
        <family val="2"/>
      </rPr>
      <t xml:space="preserve">V= Вв+Вн </t>
    </r>
    <r>
      <rPr>
        <sz val="11"/>
        <color theme="1"/>
        <rFont val="Calibri"/>
        <family val="2"/>
      </rPr>
      <t>*h*L                                                                                                     2</t>
    </r>
  </si>
  <si>
    <t xml:space="preserve">врезка монтаж на хомут + задвижка </t>
  </si>
  <si>
    <t xml:space="preserve">монтаж футляра д=273 мм </t>
  </si>
  <si>
    <t>прокладка трубы д=63 мм РС</t>
  </si>
  <si>
    <t>врезка в здание + монтаж водомера + сдача</t>
  </si>
  <si>
    <t xml:space="preserve">монтаж бетонных упоров </t>
  </si>
  <si>
    <t xml:space="preserve">задвижка Хавле д=50 мм </t>
  </si>
  <si>
    <t xml:space="preserve">труба ПНД д=63 мм РС </t>
  </si>
  <si>
    <t xml:space="preserve">футляр стальной д=273 </t>
  </si>
  <si>
    <t>хомут врезной Хавле 400х100</t>
  </si>
  <si>
    <t xml:space="preserve">востановление газона </t>
  </si>
  <si>
    <t xml:space="preserve">ИТОГОВАЯ СТОИМОСТЬ ПО ВОДОПРОВОДУ: </t>
  </si>
  <si>
    <t xml:space="preserve">ЗЕМЛЯНЫЕ РАБОТЫ по разработке траншеи для прокладки трубы </t>
  </si>
  <si>
    <t xml:space="preserve">ТАБЛИЦА РАСЧЕТА для составления КП на водопровод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</si>
</sst>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0" xfId="0" applyFont="1" applyAlignment="1">
      <alignment horizontal="center" vertical="top"/>
    </xf>
    <xf numFmtId="0" fontId="39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0" fillId="0" borderId="10" xfId="0" applyNumberForma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left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69" fontId="30" fillId="35" borderId="14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33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169" fontId="0" fillId="0" borderId="10" xfId="0" applyNumberFormat="1" applyBorder="1" applyAlignment="1">
      <alignment horizontal="center" vertical="center" wrapText="1"/>
    </xf>
    <xf numFmtId="169" fontId="0" fillId="33" borderId="10" xfId="0" applyNumberFormat="1" applyFill="1" applyBorder="1" applyAlignment="1">
      <alignment horizontal="center" vertical="center" wrapText="1"/>
    </xf>
    <xf numFmtId="169" fontId="0" fillId="34" borderId="10" xfId="0" applyNumberFormat="1" applyFill="1" applyBorder="1" applyAlignment="1">
      <alignment horizontal="center" vertical="center" wrapText="1"/>
    </xf>
    <xf numFmtId="169" fontId="30" fillId="36" borderId="10" xfId="0" applyNumberFormat="1" applyFont="1" applyFill="1" applyBorder="1" applyAlignment="1">
      <alignment horizontal="center" vertical="center" wrapText="1"/>
    </xf>
    <xf numFmtId="169" fontId="30" fillId="36" borderId="13" xfId="0" applyNumberFormat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center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169" fontId="21" fillId="34" borderId="10" xfId="0" applyNumberFormat="1" applyFont="1" applyFill="1" applyBorder="1" applyAlignment="1">
      <alignment horizontal="center" vertical="center" wrapText="1"/>
    </xf>
    <xf numFmtId="0" fontId="30" fillId="36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169" fontId="30" fillId="35" borderId="10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169" fontId="0" fillId="0" borderId="13" xfId="0" applyNumberFormat="1" applyFont="1" applyBorder="1" applyAlignment="1">
      <alignment horizontal="center" vertical="top" wrapText="1"/>
    </xf>
    <xf numFmtId="169" fontId="30" fillId="36" borderId="13" xfId="0" applyNumberFormat="1" applyFont="1" applyFill="1" applyBorder="1" applyAlignment="1">
      <alignment horizontal="center" vertical="top" wrapText="1"/>
    </xf>
    <xf numFmtId="0" fontId="3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0" fontId="30" fillId="37" borderId="10" xfId="0" applyFont="1" applyFill="1" applyBorder="1" applyAlignment="1">
      <alignment horizontal="center"/>
    </xf>
    <xf numFmtId="0" fontId="30" fillId="38" borderId="17" xfId="0" applyFont="1" applyFill="1" applyBorder="1" applyAlignment="1">
      <alignment horizontal="center" vertical="center" wrapText="1"/>
    </xf>
    <xf numFmtId="0" fontId="30" fillId="38" borderId="18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21" xfId="0" applyFont="1" applyFill="1" applyBorder="1" applyAlignment="1">
      <alignment horizontal="center" vertical="center" wrapText="1"/>
    </xf>
    <xf numFmtId="0" fontId="30" fillId="38" borderId="22" xfId="0" applyFont="1" applyFill="1" applyBorder="1" applyAlignment="1">
      <alignment horizontal="center" vertical="center" wrapText="1"/>
    </xf>
    <xf numFmtId="0" fontId="30" fillId="39" borderId="23" xfId="0" applyFont="1" applyFill="1" applyBorder="1" applyAlignment="1">
      <alignment horizontal="center" vertical="center" wrapText="1"/>
    </xf>
    <xf numFmtId="0" fontId="30" fillId="39" borderId="24" xfId="0" applyFont="1" applyFill="1" applyBorder="1" applyAlignment="1">
      <alignment horizontal="center" vertical="center" wrapText="1"/>
    </xf>
    <xf numFmtId="0" fontId="30" fillId="39" borderId="25" xfId="0" applyFont="1" applyFill="1" applyBorder="1" applyAlignment="1">
      <alignment horizontal="center" vertical="center" wrapText="1"/>
    </xf>
    <xf numFmtId="0" fontId="30" fillId="40" borderId="23" xfId="0" applyFont="1" applyFill="1" applyBorder="1" applyAlignment="1">
      <alignment horizontal="center" vertical="top"/>
    </xf>
    <xf numFmtId="0" fontId="30" fillId="40" borderId="24" xfId="0" applyFont="1" applyFill="1" applyBorder="1" applyAlignment="1">
      <alignment horizontal="center" vertical="top"/>
    </xf>
    <xf numFmtId="0" fontId="30" fillId="40" borderId="25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6.8515625" style="0" customWidth="1"/>
    <col min="2" max="2" width="45.7109375" style="0" customWidth="1"/>
    <col min="3" max="3" width="10.57421875" style="0" customWidth="1"/>
    <col min="4" max="4" width="11.7109375" style="0" customWidth="1"/>
    <col min="5" max="5" width="16.28125" style="0" customWidth="1"/>
    <col min="6" max="6" width="16.140625" style="0" customWidth="1"/>
    <col min="7" max="7" width="15.8515625" style="0" customWidth="1"/>
  </cols>
  <sheetData>
    <row r="1" spans="2:7" ht="35.25" customHeight="1">
      <c r="B1" s="8"/>
      <c r="C1" s="3" t="s">
        <v>52</v>
      </c>
      <c r="D1" s="3"/>
      <c r="E1" s="3"/>
      <c r="F1" s="8"/>
      <c r="G1" s="8"/>
    </row>
    <row r="2" spans="1:7" s="2" customFormat="1" ht="45">
      <c r="A2" s="14" t="s">
        <v>0</v>
      </c>
      <c r="B2" s="15" t="s">
        <v>1</v>
      </c>
      <c r="C2" s="14" t="s">
        <v>2</v>
      </c>
      <c r="D2" s="14" t="s">
        <v>6</v>
      </c>
      <c r="E2" s="15" t="s">
        <v>3</v>
      </c>
      <c r="F2" s="15" t="s">
        <v>4</v>
      </c>
      <c r="G2" s="15" t="s">
        <v>5</v>
      </c>
    </row>
    <row r="3" spans="1:7" s="2" customFormat="1" ht="15">
      <c r="A3" s="68" t="s">
        <v>28</v>
      </c>
      <c r="B3" s="69"/>
      <c r="C3" s="69"/>
      <c r="D3" s="69"/>
      <c r="E3" s="69"/>
      <c r="F3" s="69"/>
      <c r="G3" s="70"/>
    </row>
    <row r="4" spans="1:7" s="2" customFormat="1" ht="15">
      <c r="A4" s="14"/>
      <c r="B4" s="49" t="s">
        <v>31</v>
      </c>
      <c r="C4" s="50" t="s">
        <v>24</v>
      </c>
      <c r="D4" s="50"/>
      <c r="E4" s="49">
        <v>420</v>
      </c>
      <c r="F4" s="51">
        <f>D4*E4</f>
        <v>0</v>
      </c>
      <c r="G4" s="49"/>
    </row>
    <row r="5" spans="1:7" s="2" customFormat="1" ht="15">
      <c r="A5" s="14"/>
      <c r="B5" s="49" t="s">
        <v>29</v>
      </c>
      <c r="C5" s="50" t="s">
        <v>14</v>
      </c>
      <c r="D5" s="50"/>
      <c r="E5" s="49">
        <v>132</v>
      </c>
      <c r="F5" s="51">
        <f>D5*E5</f>
        <v>0</v>
      </c>
      <c r="G5" s="49"/>
    </row>
    <row r="6" spans="1:7" s="2" customFormat="1" ht="15">
      <c r="A6" s="14"/>
      <c r="B6" s="49" t="s">
        <v>30</v>
      </c>
      <c r="C6" s="50" t="s">
        <v>8</v>
      </c>
      <c r="D6" s="50"/>
      <c r="E6" s="49">
        <v>372</v>
      </c>
      <c r="F6" s="51">
        <f>D6*E6</f>
        <v>0</v>
      </c>
      <c r="G6" s="49"/>
    </row>
    <row r="7" spans="1:7" s="2" customFormat="1" ht="15">
      <c r="A7" s="14"/>
      <c r="B7" s="49" t="s">
        <v>34</v>
      </c>
      <c r="C7" s="50" t="s">
        <v>14</v>
      </c>
      <c r="D7" s="50"/>
      <c r="E7" s="49">
        <v>2500</v>
      </c>
      <c r="F7" s="51">
        <f>D7*E7</f>
        <v>0</v>
      </c>
      <c r="G7" s="49"/>
    </row>
    <row r="8" spans="1:7" s="2" customFormat="1" ht="15">
      <c r="A8" s="14"/>
      <c r="B8" s="15" t="s">
        <v>25</v>
      </c>
      <c r="C8" s="14"/>
      <c r="D8" s="14"/>
      <c r="E8" s="15"/>
      <c r="F8" s="52">
        <f>SUM(F4:F7)</f>
        <v>0</v>
      </c>
      <c r="G8" s="15"/>
    </row>
    <row r="9" spans="1:7" ht="19.5" customHeight="1">
      <c r="A9" s="58" t="s">
        <v>37</v>
      </c>
      <c r="B9" s="58"/>
      <c r="C9" s="58"/>
      <c r="D9" s="58"/>
      <c r="E9" s="58"/>
      <c r="F9" s="58"/>
      <c r="G9" s="58"/>
    </row>
    <row r="10" spans="1:7" ht="38.25" customHeight="1">
      <c r="A10" s="4"/>
      <c r="B10" s="4" t="s">
        <v>38</v>
      </c>
      <c r="C10" s="4" t="s">
        <v>8</v>
      </c>
      <c r="D10" s="11"/>
      <c r="E10" s="4">
        <v>252</v>
      </c>
      <c r="F10" s="33">
        <f aca="true" t="shared" si="0" ref="F10:F17">D10*E10</f>
        <v>0</v>
      </c>
      <c r="G10" s="4"/>
    </row>
    <row r="11" spans="1:7" ht="41.25" customHeight="1">
      <c r="A11" s="4"/>
      <c r="B11" s="4" t="s">
        <v>9</v>
      </c>
      <c r="C11" s="9" t="s">
        <v>14</v>
      </c>
      <c r="D11" s="9"/>
      <c r="E11" s="9">
        <v>180</v>
      </c>
      <c r="F11" s="34">
        <f t="shared" si="0"/>
        <v>0</v>
      </c>
      <c r="G11" s="4"/>
    </row>
    <row r="12" spans="1:7" ht="15">
      <c r="A12" s="17"/>
      <c r="B12" s="17" t="s">
        <v>15</v>
      </c>
      <c r="C12" s="17" t="s">
        <v>8</v>
      </c>
      <c r="D12" s="20"/>
      <c r="E12" s="17">
        <v>720</v>
      </c>
      <c r="F12" s="35">
        <f t="shared" si="0"/>
        <v>0</v>
      </c>
      <c r="G12" s="4"/>
    </row>
    <row r="13" spans="1:7" ht="37.5" customHeight="1">
      <c r="A13" s="4"/>
      <c r="B13" s="4" t="s">
        <v>17</v>
      </c>
      <c r="C13" s="4" t="s">
        <v>23</v>
      </c>
      <c r="D13" s="4"/>
      <c r="E13" s="4">
        <v>372</v>
      </c>
      <c r="F13" s="33">
        <f t="shared" si="0"/>
        <v>0</v>
      </c>
      <c r="G13" s="4"/>
    </row>
    <row r="14" spans="1:7" ht="32.25" customHeight="1">
      <c r="A14" s="12"/>
      <c r="B14" s="4" t="s">
        <v>19</v>
      </c>
      <c r="C14" s="4" t="s">
        <v>8</v>
      </c>
      <c r="D14" s="4"/>
      <c r="E14" s="4">
        <v>420</v>
      </c>
      <c r="F14" s="33">
        <f t="shared" si="0"/>
        <v>0</v>
      </c>
      <c r="G14" s="4"/>
    </row>
    <row r="15" spans="1:7" ht="15">
      <c r="A15" s="17"/>
      <c r="B15" s="17" t="s">
        <v>7</v>
      </c>
      <c r="C15" s="17" t="s">
        <v>8</v>
      </c>
      <c r="D15" s="20"/>
      <c r="E15" s="17">
        <v>720</v>
      </c>
      <c r="F15" s="35">
        <f t="shared" si="0"/>
        <v>0</v>
      </c>
      <c r="G15" s="4"/>
    </row>
    <row r="16" spans="1:7" ht="15">
      <c r="A16" s="17"/>
      <c r="B16" s="17" t="s">
        <v>32</v>
      </c>
      <c r="C16" s="17" t="s">
        <v>8</v>
      </c>
      <c r="D16" s="20"/>
      <c r="E16" s="17">
        <v>1700</v>
      </c>
      <c r="F16" s="35">
        <f>D16*E16</f>
        <v>0</v>
      </c>
      <c r="G16" s="4"/>
    </row>
    <row r="17" spans="1:7" ht="33">
      <c r="A17" s="4"/>
      <c r="B17" s="4" t="s">
        <v>33</v>
      </c>
      <c r="C17" s="4" t="s">
        <v>8</v>
      </c>
      <c r="D17" s="24"/>
      <c r="E17" s="4">
        <v>420</v>
      </c>
      <c r="F17" s="33">
        <f t="shared" si="0"/>
        <v>0</v>
      </c>
      <c r="G17" s="4"/>
    </row>
    <row r="18" spans="1:8" ht="15">
      <c r="A18" s="21"/>
      <c r="B18" s="21" t="s">
        <v>21</v>
      </c>
      <c r="C18" s="21"/>
      <c r="D18" s="31"/>
      <c r="E18" s="21"/>
      <c r="F18" s="36">
        <f>SUM(F10:F17)-F19</f>
        <v>0</v>
      </c>
      <c r="G18" s="32"/>
      <c r="H18" s="10"/>
    </row>
    <row r="19" spans="1:8" ht="15">
      <c r="A19" s="21"/>
      <c r="B19" s="21" t="s">
        <v>22</v>
      </c>
      <c r="C19" s="21"/>
      <c r="D19" s="31"/>
      <c r="E19" s="21"/>
      <c r="F19" s="37">
        <f>(F12+F15+F16)</f>
        <v>0</v>
      </c>
      <c r="G19" s="32"/>
      <c r="H19" s="10"/>
    </row>
    <row r="20" spans="1:7" ht="19.5" customHeight="1">
      <c r="A20" s="58" t="s">
        <v>51</v>
      </c>
      <c r="B20" s="58"/>
      <c r="C20" s="58"/>
      <c r="D20" s="58"/>
      <c r="E20" s="58"/>
      <c r="F20" s="58"/>
      <c r="G20" s="58"/>
    </row>
    <row r="21" spans="1:7" ht="38.25" customHeight="1">
      <c r="A21" s="4"/>
      <c r="B21" s="4" t="s">
        <v>39</v>
      </c>
      <c r="C21" s="4" t="s">
        <v>8</v>
      </c>
      <c r="D21" s="11"/>
      <c r="E21" s="4">
        <v>252</v>
      </c>
      <c r="F21" s="33">
        <f aca="true" t="shared" si="1" ref="F21:F26">D21*E21</f>
        <v>0</v>
      </c>
      <c r="G21" s="4"/>
    </row>
    <row r="22" spans="1:7" ht="41.25" customHeight="1">
      <c r="A22" s="4"/>
      <c r="B22" s="4" t="s">
        <v>9</v>
      </c>
      <c r="C22" s="9" t="s">
        <v>14</v>
      </c>
      <c r="D22" s="9"/>
      <c r="E22" s="9">
        <v>180</v>
      </c>
      <c r="F22" s="34">
        <f t="shared" si="1"/>
        <v>0</v>
      </c>
      <c r="G22" s="4"/>
    </row>
    <row r="23" spans="1:7" ht="15">
      <c r="A23" s="17"/>
      <c r="B23" s="17" t="s">
        <v>15</v>
      </c>
      <c r="C23" s="17" t="s">
        <v>8</v>
      </c>
      <c r="D23" s="20"/>
      <c r="E23" s="17">
        <v>720</v>
      </c>
      <c r="F23" s="35">
        <f t="shared" si="1"/>
        <v>0</v>
      </c>
      <c r="G23" s="4"/>
    </row>
    <row r="24" spans="1:7" ht="37.5" customHeight="1">
      <c r="A24" s="4"/>
      <c r="B24" s="4" t="s">
        <v>17</v>
      </c>
      <c r="C24" s="4" t="s">
        <v>23</v>
      </c>
      <c r="D24" s="4"/>
      <c r="E24" s="4">
        <v>372</v>
      </c>
      <c r="F24" s="33">
        <f t="shared" si="1"/>
        <v>0</v>
      </c>
      <c r="G24" s="4"/>
    </row>
    <row r="25" spans="1:7" ht="27" customHeight="1">
      <c r="A25" s="12"/>
      <c r="B25" s="4" t="s">
        <v>19</v>
      </c>
      <c r="C25" s="4" t="s">
        <v>8</v>
      </c>
      <c r="D25" s="4"/>
      <c r="E25" s="4">
        <v>420</v>
      </c>
      <c r="F25" s="33">
        <f t="shared" si="1"/>
        <v>0</v>
      </c>
      <c r="G25" s="4"/>
    </row>
    <row r="26" spans="1:7" ht="15">
      <c r="A26" s="17"/>
      <c r="B26" s="17" t="s">
        <v>7</v>
      </c>
      <c r="C26" s="17" t="s">
        <v>8</v>
      </c>
      <c r="D26" s="20"/>
      <c r="E26" s="17">
        <v>720</v>
      </c>
      <c r="F26" s="35">
        <f t="shared" si="1"/>
        <v>0</v>
      </c>
      <c r="G26" s="4"/>
    </row>
    <row r="27" spans="1:7" ht="33">
      <c r="A27" s="4"/>
      <c r="B27" s="4" t="s">
        <v>36</v>
      </c>
      <c r="C27" s="4" t="s">
        <v>8</v>
      </c>
      <c r="D27" s="24"/>
      <c r="E27" s="4">
        <v>420</v>
      </c>
      <c r="F27" s="33">
        <f>D27*E27</f>
        <v>0</v>
      </c>
      <c r="G27" s="4"/>
    </row>
    <row r="28" spans="1:8" ht="15">
      <c r="A28" s="21"/>
      <c r="B28" s="21" t="s">
        <v>21</v>
      </c>
      <c r="C28" s="21"/>
      <c r="D28" s="31"/>
      <c r="E28" s="21"/>
      <c r="F28" s="36">
        <f>SUM(F21:F27)-F29</f>
        <v>0</v>
      </c>
      <c r="G28" s="32"/>
      <c r="H28" s="10"/>
    </row>
    <row r="29" spans="1:8" ht="15">
      <c r="A29" s="21"/>
      <c r="B29" s="21" t="s">
        <v>22</v>
      </c>
      <c r="C29" s="21"/>
      <c r="D29" s="31"/>
      <c r="E29" s="21"/>
      <c r="F29" s="37">
        <f>(F23+F26)</f>
        <v>0</v>
      </c>
      <c r="G29" s="32"/>
      <c r="H29" s="10"/>
    </row>
    <row r="30" spans="1:7" ht="15">
      <c r="A30" s="65" t="s">
        <v>27</v>
      </c>
      <c r="B30" s="66"/>
      <c r="C30" s="66"/>
      <c r="D30" s="66"/>
      <c r="E30" s="66"/>
      <c r="F30" s="66"/>
      <c r="G30" s="67"/>
    </row>
    <row r="31" spans="1:7" ht="15">
      <c r="A31" s="54"/>
      <c r="B31" s="55" t="s">
        <v>40</v>
      </c>
      <c r="C31" s="54" t="s">
        <v>10</v>
      </c>
      <c r="D31" s="54"/>
      <c r="E31" s="54">
        <v>45000</v>
      </c>
      <c r="F31" s="54">
        <f aca="true" t="shared" si="2" ref="F31:F40">D31*E31</f>
        <v>0</v>
      </c>
      <c r="G31" s="53"/>
    </row>
    <row r="32" spans="1:7" s="26" customFormat="1" ht="15">
      <c r="A32" s="28"/>
      <c r="B32" s="29" t="s">
        <v>41</v>
      </c>
      <c r="C32" s="28" t="s">
        <v>24</v>
      </c>
      <c r="D32" s="28"/>
      <c r="E32" s="28">
        <v>5000</v>
      </c>
      <c r="F32" s="40">
        <f t="shared" si="2"/>
        <v>0</v>
      </c>
      <c r="G32" s="30"/>
    </row>
    <row r="33" spans="1:7" s="26" customFormat="1" ht="15">
      <c r="A33" s="28"/>
      <c r="B33" s="29" t="s">
        <v>42</v>
      </c>
      <c r="C33" s="28" t="s">
        <v>24</v>
      </c>
      <c r="D33" s="28"/>
      <c r="E33" s="28">
        <v>1500</v>
      </c>
      <c r="F33" s="40">
        <f t="shared" si="2"/>
        <v>0</v>
      </c>
      <c r="G33" s="30"/>
    </row>
    <row r="34" spans="1:7" s="26" customFormat="1" ht="15">
      <c r="A34" s="28"/>
      <c r="B34" s="29" t="s">
        <v>43</v>
      </c>
      <c r="C34" s="28" t="s">
        <v>10</v>
      </c>
      <c r="D34" s="28"/>
      <c r="E34" s="28">
        <v>150000</v>
      </c>
      <c r="F34" s="40">
        <f t="shared" si="2"/>
        <v>0</v>
      </c>
      <c r="G34" s="30"/>
    </row>
    <row r="35" spans="1:7" s="26" customFormat="1" ht="15">
      <c r="A35" s="28"/>
      <c r="B35" s="29" t="s">
        <v>44</v>
      </c>
      <c r="C35" s="28" t="s">
        <v>10</v>
      </c>
      <c r="D35" s="28"/>
      <c r="E35" s="28">
        <v>1000</v>
      </c>
      <c r="F35" s="40">
        <f t="shared" si="2"/>
        <v>0</v>
      </c>
      <c r="G35" s="30"/>
    </row>
    <row r="36" spans="1:7" ht="15">
      <c r="A36" s="25"/>
      <c r="B36" s="16"/>
      <c r="C36" s="25"/>
      <c r="D36" s="25"/>
      <c r="E36" s="25"/>
      <c r="F36" s="33"/>
      <c r="G36" s="23"/>
    </row>
    <row r="37" spans="1:7" ht="15">
      <c r="A37" s="25"/>
      <c r="B37" s="56" t="s">
        <v>45</v>
      </c>
      <c r="C37" s="57" t="s">
        <v>10</v>
      </c>
      <c r="D37" s="57"/>
      <c r="E37" s="57">
        <v>22000</v>
      </c>
      <c r="F37" s="35">
        <f t="shared" si="2"/>
        <v>0</v>
      </c>
      <c r="G37" s="23"/>
    </row>
    <row r="38" spans="1:7" s="26" customFormat="1" ht="15">
      <c r="A38" s="28"/>
      <c r="B38" s="38" t="s">
        <v>46</v>
      </c>
      <c r="C38" s="39" t="s">
        <v>24</v>
      </c>
      <c r="D38" s="39"/>
      <c r="E38" s="39">
        <v>265</v>
      </c>
      <c r="F38" s="41">
        <f t="shared" si="2"/>
        <v>0</v>
      </c>
      <c r="G38" s="30"/>
    </row>
    <row r="39" spans="1:7" s="26" customFormat="1" ht="15">
      <c r="A39" s="28"/>
      <c r="B39" s="38" t="s">
        <v>47</v>
      </c>
      <c r="C39" s="39" t="s">
        <v>24</v>
      </c>
      <c r="D39" s="39"/>
      <c r="E39" s="39"/>
      <c r="F39" s="41"/>
      <c r="G39" s="30"/>
    </row>
    <row r="40" spans="1:7" s="26" customFormat="1" ht="15">
      <c r="A40" s="28"/>
      <c r="B40" s="38" t="s">
        <v>48</v>
      </c>
      <c r="C40" s="39" t="s">
        <v>10</v>
      </c>
      <c r="D40" s="39"/>
      <c r="E40" s="39">
        <v>40000</v>
      </c>
      <c r="F40" s="41">
        <f t="shared" si="2"/>
        <v>0</v>
      </c>
      <c r="G40" s="30"/>
    </row>
    <row r="41" spans="1:7" s="26" customFormat="1" ht="15">
      <c r="A41" s="28"/>
      <c r="B41" s="38"/>
      <c r="C41" s="39"/>
      <c r="D41" s="39"/>
      <c r="E41" s="39"/>
      <c r="F41" s="41"/>
      <c r="G41" s="30"/>
    </row>
    <row r="42" spans="1:7" ht="15">
      <c r="A42" s="18"/>
      <c r="B42" s="19" t="s">
        <v>12</v>
      </c>
      <c r="C42" s="18" t="s">
        <v>10</v>
      </c>
      <c r="D42" s="18"/>
      <c r="E42" s="18"/>
      <c r="F42" s="36">
        <f>SUM(F31:F36)</f>
        <v>0</v>
      </c>
      <c r="G42" s="18"/>
    </row>
    <row r="43" spans="1:7" ht="15.75" thickBot="1">
      <c r="A43" s="18"/>
      <c r="B43" s="19" t="s">
        <v>13</v>
      </c>
      <c r="C43" s="18"/>
      <c r="D43" s="18"/>
      <c r="E43" s="18"/>
      <c r="F43" s="36">
        <f>SUM(F37:F41)</f>
        <v>0</v>
      </c>
      <c r="G43" s="18"/>
    </row>
    <row r="44" spans="1:7" ht="15.75" thickBot="1">
      <c r="A44" s="59" t="s">
        <v>11</v>
      </c>
      <c r="B44" s="60"/>
      <c r="C44" s="60"/>
      <c r="D44" s="60"/>
      <c r="E44" s="60"/>
      <c r="F44" s="60"/>
      <c r="G44" s="61"/>
    </row>
    <row r="45" spans="1:7" ht="15.75" thickBot="1">
      <c r="A45" s="13"/>
      <c r="B45" s="13" t="s">
        <v>26</v>
      </c>
      <c r="C45" s="13" t="s">
        <v>10</v>
      </c>
      <c r="D45" s="13">
        <v>0</v>
      </c>
      <c r="E45" s="13">
        <v>15000</v>
      </c>
      <c r="F45" s="42"/>
      <c r="G45" s="13"/>
    </row>
    <row r="46" spans="1:7" ht="15">
      <c r="A46" s="62" t="s">
        <v>16</v>
      </c>
      <c r="B46" s="63"/>
      <c r="C46" s="63"/>
      <c r="D46" s="63"/>
      <c r="E46" s="63"/>
      <c r="F46" s="63"/>
      <c r="G46" s="64"/>
    </row>
    <row r="47" spans="1:7" ht="15">
      <c r="A47" s="54"/>
      <c r="B47" s="55" t="s">
        <v>35</v>
      </c>
      <c r="C47" s="54"/>
      <c r="D47" s="54"/>
      <c r="E47" s="54"/>
      <c r="F47" s="54">
        <v>150000</v>
      </c>
      <c r="G47" s="53"/>
    </row>
    <row r="48" spans="1:7" ht="15">
      <c r="A48" s="4"/>
      <c r="B48" s="4" t="s">
        <v>18</v>
      </c>
      <c r="C48" s="4"/>
      <c r="D48" s="4"/>
      <c r="E48" s="4"/>
      <c r="F48" s="9">
        <v>250000</v>
      </c>
      <c r="G48" s="4"/>
    </row>
    <row r="49" spans="1:7" ht="15">
      <c r="A49" s="4"/>
      <c r="B49" s="4" t="s">
        <v>20</v>
      </c>
      <c r="C49" s="4"/>
      <c r="D49" s="4"/>
      <c r="E49" s="4"/>
      <c r="F49" s="9">
        <v>20000</v>
      </c>
      <c r="G49" s="4"/>
    </row>
    <row r="50" spans="1:7" s="26" customFormat="1" ht="15">
      <c r="A50" s="28"/>
      <c r="B50" s="28" t="s">
        <v>49</v>
      </c>
      <c r="C50" s="28" t="s">
        <v>14</v>
      </c>
      <c r="D50" s="28">
        <v>0</v>
      </c>
      <c r="E50" s="28">
        <v>550</v>
      </c>
      <c r="F50" s="27">
        <f>D50*E50</f>
        <v>0</v>
      </c>
      <c r="G50" s="28"/>
    </row>
    <row r="51" spans="1:7" ht="15.75" thickBot="1">
      <c r="A51" s="47"/>
      <c r="B51" s="47" t="s">
        <v>25</v>
      </c>
      <c r="C51" s="47"/>
      <c r="D51" s="47"/>
      <c r="E51" s="47"/>
      <c r="F51" s="48"/>
      <c r="G51" s="1"/>
    </row>
    <row r="52" spans="1:7" ht="30" customHeight="1" thickBot="1">
      <c r="A52" s="43"/>
      <c r="B52" s="44" t="s">
        <v>50</v>
      </c>
      <c r="C52" s="43"/>
      <c r="D52" s="43"/>
      <c r="E52" s="45"/>
      <c r="F52" s="22">
        <f>F51+F45+F43+F42+F29+F28+F19+F18+F8</f>
        <v>0</v>
      </c>
      <c r="G52" s="46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6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6"/>
      <c r="G57" s="4"/>
    </row>
    <row r="58" spans="1:7" ht="15">
      <c r="A58" s="4"/>
      <c r="B58" s="4"/>
      <c r="C58" s="4"/>
      <c r="D58" s="4"/>
      <c r="E58" s="4"/>
      <c r="F58" s="4"/>
      <c r="G58" s="4"/>
    </row>
    <row r="59" spans="1:7" ht="15">
      <c r="A59" s="4"/>
      <c r="B59" s="4"/>
      <c r="C59" s="4"/>
      <c r="D59" s="4"/>
      <c r="E59" s="4"/>
      <c r="F59" s="4"/>
      <c r="G59" s="4"/>
    </row>
    <row r="60" spans="1:7" ht="15">
      <c r="A60" s="4"/>
      <c r="B60" s="4"/>
      <c r="C60" s="4"/>
      <c r="D60" s="4"/>
      <c r="E60" s="4"/>
      <c r="F60" s="6"/>
      <c r="G60" s="4"/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4"/>
      <c r="F62" s="4"/>
      <c r="G62" s="4"/>
    </row>
    <row r="63" spans="1:7" ht="15">
      <c r="A63" s="4"/>
      <c r="B63" s="4"/>
      <c r="C63" s="4"/>
      <c r="D63" s="4"/>
      <c r="E63" s="4"/>
      <c r="F63" s="6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  <row r="66" spans="1:7" ht="15">
      <c r="A66" s="4"/>
      <c r="B66" s="4"/>
      <c r="C66" s="4"/>
      <c r="D66" s="4"/>
      <c r="E66" s="4"/>
      <c r="F66" s="6"/>
      <c r="G66" s="4"/>
    </row>
    <row r="67" spans="1:7" ht="15">
      <c r="A67" s="4"/>
      <c r="B67" s="4"/>
      <c r="C67" s="4"/>
      <c r="D67" s="4"/>
      <c r="E67" s="4"/>
      <c r="F67" s="6"/>
      <c r="G67" s="4"/>
    </row>
    <row r="68" spans="1:7" ht="15">
      <c r="A68" s="4"/>
      <c r="B68" s="4"/>
      <c r="C68" s="4"/>
      <c r="D68" s="4"/>
      <c r="E68" s="4"/>
      <c r="F68" s="6"/>
      <c r="G68" s="4"/>
    </row>
    <row r="69" spans="1:7" ht="15">
      <c r="A69" s="4"/>
      <c r="B69" s="4"/>
      <c r="C69" s="4"/>
      <c r="D69" s="4"/>
      <c r="E69" s="4"/>
      <c r="F69" s="5"/>
      <c r="G69" s="4"/>
    </row>
    <row r="70" spans="1:7" ht="15">
      <c r="A70" s="7"/>
      <c r="B70" s="7"/>
      <c r="C70" s="7"/>
      <c r="D70" s="7"/>
      <c r="E70" s="7"/>
      <c r="F70" s="7"/>
      <c r="G70" s="7"/>
    </row>
    <row r="71" spans="1:7" ht="15">
      <c r="A71" s="7"/>
      <c r="B71" s="7"/>
      <c r="C71" s="7"/>
      <c r="D71" s="7"/>
      <c r="E71" s="7"/>
      <c r="F71" s="7"/>
      <c r="G71" s="7"/>
    </row>
    <row r="72" spans="1:7" ht="15">
      <c r="A72" s="7"/>
      <c r="B72" s="7"/>
      <c r="C72" s="7"/>
      <c r="D72" s="7"/>
      <c r="E72" s="7"/>
      <c r="F72" s="7"/>
      <c r="G72" s="7"/>
    </row>
    <row r="73" spans="1:7" ht="15">
      <c r="A73" s="7"/>
      <c r="B73" s="7"/>
      <c r="C73" s="7"/>
      <c r="D73" s="7"/>
      <c r="E73" s="7"/>
      <c r="F73" s="7"/>
      <c r="G73" s="7"/>
    </row>
  </sheetData>
  <sheetProtection/>
  <mergeCells count="6">
    <mergeCell ref="A9:G9"/>
    <mergeCell ref="A44:G44"/>
    <mergeCell ref="A46:G46"/>
    <mergeCell ref="A30:G30"/>
    <mergeCell ref="A3:G3"/>
    <mergeCell ref="A20:G20"/>
  </mergeCells>
  <printOptions/>
  <pageMargins left="0.7" right="0.7" top="0.3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User</cp:lastModifiedBy>
  <cp:lastPrinted>2014-03-19T05:37:23Z</cp:lastPrinted>
  <dcterms:created xsi:type="dcterms:W3CDTF">2013-05-06T10:51:42Z</dcterms:created>
  <dcterms:modified xsi:type="dcterms:W3CDTF">2017-01-10T11:20:11Z</dcterms:modified>
  <cp:category/>
  <cp:version/>
  <cp:contentType/>
  <cp:contentStatus/>
</cp:coreProperties>
</file>